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地方政府债券发行及还本付息情况表" sheetId="4" r:id="rId1"/>
  </sheets>
  <definedNames>
    <definedName name="_xlnm.Print_Area" localSheetId="0">地方政府债券发行及还本付息情况表!$A$1:$E$28</definedName>
  </definedNames>
  <calcPr calcId="144525"/>
</workbook>
</file>

<file path=xl/sharedStrings.xml><?xml version="1.0" encoding="utf-8"?>
<sst xmlns="http://schemas.openxmlformats.org/spreadsheetml/2006/main" count="53" uniqueCount="40">
  <si>
    <t>附件5</t>
  </si>
  <si>
    <t>六盘水市地方政府债券发行及还本付息情况表</t>
  </si>
  <si>
    <t>单位：亿元</t>
  </si>
  <si>
    <t>项    目</t>
  </si>
  <si>
    <t>公式</t>
  </si>
  <si>
    <t>本地区</t>
  </si>
  <si>
    <t>市级
（不含高新区）</t>
  </si>
  <si>
    <t>下级</t>
  </si>
  <si>
    <t>小计</t>
  </si>
  <si>
    <t>一、2024年发行预计执行数</t>
  </si>
  <si>
    <t>A=B+D</t>
  </si>
  <si>
    <t>（一）一般债券</t>
  </si>
  <si>
    <t>B</t>
  </si>
  <si>
    <t xml:space="preserve">   其中：再融资债券</t>
  </si>
  <si>
    <t>C</t>
  </si>
  <si>
    <t>（二）专项债券</t>
  </si>
  <si>
    <t>D</t>
  </si>
  <si>
    <t>E</t>
  </si>
  <si>
    <t>二、2024年还本预计执行数</t>
  </si>
  <si>
    <t>F=G+H</t>
  </si>
  <si>
    <t>G</t>
  </si>
  <si>
    <t>H</t>
  </si>
  <si>
    <t>三、2024年付息预计执行数</t>
  </si>
  <si>
    <t>I=J+K</t>
  </si>
  <si>
    <t>J</t>
  </si>
  <si>
    <t>K</t>
  </si>
  <si>
    <t>四、2025年还本预算数</t>
  </si>
  <si>
    <t>L=M+O</t>
  </si>
  <si>
    <t>M</t>
  </si>
  <si>
    <t xml:space="preserve">      财政预算安排 </t>
  </si>
  <si>
    <t>N</t>
  </si>
  <si>
    <t>O</t>
  </si>
  <si>
    <t xml:space="preserve">      财政预算安排</t>
  </si>
  <si>
    <t>P</t>
  </si>
  <si>
    <t>五、2025年付息预算数</t>
  </si>
  <si>
    <t>Q=R+S</t>
  </si>
  <si>
    <t>R</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</si>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</sst>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indexed="8"/>
      <name val="宋体"/>
      <charset val="1"/>
      <scheme val="minor"/>
    </font>
    <font>
      <sz val="11"/>
      <name val="宋体"/>
      <charset val="1"/>
      <scheme val="minor"/>
    </font>
    <font>
      <sz val="12"/>
      <name val="SimSun"/>
      <charset val="134"/>
    </font>
    <font>
      <sz val="24"/>
      <name val="方正小标宋简体"/>
      <charset val="134"/>
    </font>
    <font>
      <b/>
      <sz val="11"/>
      <name val="SimSun"/>
      <charset val="134"/>
    </font>
    <font>
      <sz val="11"/>
      <name val="SimSun"/>
      <charset val="134"/>
    </font>
    <font>
      <sz val="10"/>
      <name val="SimSun"/>
      <charset val="134"/>
    </font>
    <font>
      <sz val="9"/>
      <name val="SimSun"/>
      <charset val="134"/>
    </font>
    <font>
      <b/>
      <sz val="11"/>
      <color rgb="FFFA7D00"/>
      <name val="宋体"/>
      <charset val="0"/>
      <scheme val="minor"/>
    </font>
    <font>
      <b/>
      <sz val="11"/>
      <color rgb="FF3F3F3F"/>
      <name val="宋体"/>
      <charset val="0"/>
      <scheme val="minor"/>
    </font>
    <font>
      <sz val="11"/>
      <color theme="1"/>
      <name val="宋体"/>
      <charset val="134"/>
      <scheme val="minor"/>
    </font>
    <font>
      <b/>
      <sz val="11"/>
      <color theme="3"/>
      <name val="宋体"/>
      <charset val="134"/>
      <scheme val="minor"/>
    </font>
    <font>
      <sz val="11"/>
      <color theme="0"/>
      <name val="宋体"/>
      <charset val="0"/>
      <scheme val="minor"/>
    </font>
    <font>
      <sz val="11"/>
      <color theme="1"/>
      <name val="宋体"/>
      <charset val="0"/>
      <scheme val="minor"/>
    </font>
    <font>
      <b/>
      <sz val="18"/>
      <color theme="3"/>
      <name val="宋体"/>
      <charset val="134"/>
      <scheme val="minor"/>
    </font>
    <font>
      <sz val="11"/>
      <color rgb="FF006100"/>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bgColor indexed="64"/>
      </patternFill>
    </fill>
  </fills>
  <borders count="12">
    <border>
      <left/>
      <right/>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13" fillId="7" borderId="0" applyNumberFormat="0" applyBorder="0" applyAlignment="0" applyProtection="0">
      <alignment vertical="center"/>
    </xf>
    <xf numFmtId="0" fontId="16" fillId="9"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13" borderId="0" applyNumberFormat="0" applyBorder="0" applyAlignment="0" applyProtection="0">
      <alignment vertical="center"/>
    </xf>
    <xf numFmtId="0" fontId="17" fillId="15" borderId="0" applyNumberFormat="0" applyBorder="0" applyAlignment="0" applyProtection="0">
      <alignment vertical="center"/>
    </xf>
    <xf numFmtId="43" fontId="10" fillId="0" borderId="0" applyFont="0" applyFill="0" applyBorder="0" applyAlignment="0" applyProtection="0">
      <alignment vertical="center"/>
    </xf>
    <xf numFmtId="0" fontId="12" fillId="17"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0" fillId="14" borderId="7" applyNumberFormat="0" applyFont="0" applyAlignment="0" applyProtection="0">
      <alignment vertical="center"/>
    </xf>
    <xf numFmtId="0" fontId="12" fillId="21" borderId="0" applyNumberFormat="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9" applyNumberFormat="0" applyFill="0" applyAlignment="0" applyProtection="0">
      <alignment vertical="center"/>
    </xf>
    <xf numFmtId="0" fontId="22" fillId="0" borderId="9" applyNumberFormat="0" applyFill="0" applyAlignment="0" applyProtection="0">
      <alignment vertical="center"/>
    </xf>
    <xf numFmtId="0" fontId="12" fillId="25" borderId="0" applyNumberFormat="0" applyBorder="0" applyAlignment="0" applyProtection="0">
      <alignment vertical="center"/>
    </xf>
    <xf numFmtId="0" fontId="11" fillId="0" borderId="6" applyNumberFormat="0" applyFill="0" applyAlignment="0" applyProtection="0">
      <alignment vertical="center"/>
    </xf>
    <xf numFmtId="0" fontId="12" fillId="6" borderId="0" applyNumberFormat="0" applyBorder="0" applyAlignment="0" applyProtection="0">
      <alignment vertical="center"/>
    </xf>
    <xf numFmtId="0" fontId="9" fillId="3" borderId="5" applyNumberFormat="0" applyAlignment="0" applyProtection="0">
      <alignment vertical="center"/>
    </xf>
    <xf numFmtId="0" fontId="8" fillId="3" borderId="4" applyNumberFormat="0" applyAlignment="0" applyProtection="0">
      <alignment vertical="center"/>
    </xf>
    <xf numFmtId="0" fontId="18" fillId="16" borderId="8" applyNumberFormat="0" applyAlignment="0" applyProtection="0">
      <alignment vertical="center"/>
    </xf>
    <xf numFmtId="0" fontId="13" fillId="24" borderId="0" applyNumberFormat="0" applyBorder="0" applyAlignment="0" applyProtection="0">
      <alignment vertical="center"/>
    </xf>
    <xf numFmtId="0" fontId="12" fillId="12" borderId="0" applyNumberFormat="0" applyBorder="0" applyAlignment="0" applyProtection="0">
      <alignment vertical="center"/>
    </xf>
    <xf numFmtId="0" fontId="25" fillId="0" borderId="11" applyNumberFormat="0" applyFill="0" applyAlignment="0" applyProtection="0">
      <alignment vertical="center"/>
    </xf>
    <xf numFmtId="0" fontId="24" fillId="0" borderId="10" applyNumberFormat="0" applyFill="0" applyAlignment="0" applyProtection="0">
      <alignment vertical="center"/>
    </xf>
    <xf numFmtId="0" fontId="15" fillId="8" borderId="0" applyNumberFormat="0" applyBorder="0" applyAlignment="0" applyProtection="0">
      <alignment vertical="center"/>
    </xf>
    <xf numFmtId="0" fontId="27" fillId="26" borderId="0" applyNumberFormat="0" applyBorder="0" applyAlignment="0" applyProtection="0">
      <alignment vertical="center"/>
    </xf>
    <xf numFmtId="0" fontId="13" fillId="27" borderId="0" applyNumberFormat="0" applyBorder="0" applyAlignment="0" applyProtection="0">
      <alignment vertical="center"/>
    </xf>
    <xf numFmtId="0" fontId="12" fillId="23" borderId="0" applyNumberFormat="0" applyBorder="0" applyAlignment="0" applyProtection="0">
      <alignment vertical="center"/>
    </xf>
    <xf numFmtId="0" fontId="13" fillId="20"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3" fillId="11" borderId="0" applyNumberFormat="0" applyBorder="0" applyAlignment="0" applyProtection="0">
      <alignment vertical="center"/>
    </xf>
    <xf numFmtId="0" fontId="13" fillId="32" borderId="0" applyNumberFormat="0" applyBorder="0" applyAlignment="0" applyProtection="0">
      <alignment vertical="center"/>
    </xf>
    <xf numFmtId="0" fontId="12" fillId="19" borderId="0" applyNumberFormat="0" applyBorder="0" applyAlignment="0" applyProtection="0">
      <alignment vertical="center"/>
    </xf>
    <xf numFmtId="0" fontId="13" fillId="22" borderId="0" applyNumberFormat="0" applyBorder="0" applyAlignment="0" applyProtection="0">
      <alignment vertical="center"/>
    </xf>
    <xf numFmtId="0" fontId="12" fillId="10" borderId="0" applyNumberFormat="0" applyBorder="0" applyAlignment="0" applyProtection="0">
      <alignment vertical="center"/>
    </xf>
    <xf numFmtId="0" fontId="12" fillId="33" borderId="0" applyNumberFormat="0" applyBorder="0" applyAlignment="0" applyProtection="0">
      <alignment vertical="center"/>
    </xf>
    <xf numFmtId="0" fontId="13" fillId="18" borderId="0" applyNumberFormat="0" applyBorder="0" applyAlignment="0" applyProtection="0">
      <alignment vertical="center"/>
    </xf>
    <xf numFmtId="0" fontId="12" fillId="31" borderId="0" applyNumberFormat="0" applyBorder="0" applyAlignment="0" applyProtection="0">
      <alignment vertical="center"/>
    </xf>
  </cellStyleXfs>
  <cellXfs count="20">
    <xf numFmtId="0" fontId="0" fillId="0" borderId="0" xfId="0" applyFont="1">
      <alignment vertical="center"/>
    </xf>
    <xf numFmtId="0" fontId="1" fillId="0" borderId="0" xfId="0" applyFont="1">
      <alignment vertical="center"/>
    </xf>
    <xf numFmtId="0" fontId="1" fillId="2" borderId="0" xfId="0" applyFont="1" applyFill="1">
      <alignment vertical="center"/>
    </xf>
    <xf numFmtId="0" fontId="1" fillId="0" borderId="0" xfId="0" applyFont="1" applyFill="1">
      <alignment vertical="center"/>
    </xf>
    <xf numFmtId="0" fontId="1" fillId="0" borderId="0" xfId="0" applyFont="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43" fontId="5" fillId="0" borderId="3" xfId="0" applyNumberFormat="1" applyFont="1" applyFill="1" applyBorder="1" applyAlignment="1">
      <alignment horizontal="center" vertical="center" wrapText="1"/>
    </xf>
    <xf numFmtId="43" fontId="5" fillId="0" borderId="3" xfId="0" applyNumberFormat="1" applyFont="1" applyFill="1" applyBorder="1" applyAlignment="1">
      <alignment horizontal="right" vertical="center" wrapText="1"/>
    </xf>
    <xf numFmtId="43" fontId="5" fillId="0" borderId="3" xfId="0" applyNumberFormat="1" applyFont="1" applyFill="1" applyBorder="1" applyAlignment="1">
      <alignment vertical="center" wrapText="1"/>
    </xf>
    <xf numFmtId="4" fontId="5" fillId="0" borderId="3" xfId="0" applyNumberFormat="1" applyFont="1" applyFill="1" applyBorder="1" applyAlignment="1">
      <alignment horizontal="right" vertical="center" wrapText="1"/>
    </xf>
    <xf numFmtId="43" fontId="6" fillId="0" borderId="3" xfId="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view="pageBreakPreview" zoomScaleNormal="100" workbookViewId="0">
      <selection activeCell="C17" sqref="C17"/>
    </sheetView>
  </sheetViews>
  <sheetFormatPr defaultColWidth="10" defaultRowHeight="13.5" outlineLevelCol="4"/>
  <cols>
    <col min="1" max="1" width="29.75" style="1" customWidth="1"/>
    <col min="2" max="2" width="16.625" style="1" customWidth="1"/>
    <col min="3" max="3" width="16.625" style="4" customWidth="1"/>
    <col min="4" max="5" width="16.625" style="1" customWidth="1"/>
    <col min="6" max="6" width="12.625" style="1"/>
    <col min="7" max="16384" width="10" style="1"/>
  </cols>
  <sheetData>
    <row r="1" ht="14.3" customHeight="1" spans="1:5">
      <c r="A1" s="5" t="s">
        <v>0</v>
      </c>
      <c r="B1" s="3"/>
      <c r="C1" s="6"/>
      <c r="D1" s="3"/>
      <c r="E1" s="3"/>
    </row>
    <row r="2" ht="42" customHeight="1" spans="1:5">
      <c r="A2" s="7" t="s">
        <v>1</v>
      </c>
      <c r="B2" s="7"/>
      <c r="C2" s="7"/>
      <c r="D2" s="7"/>
      <c r="E2" s="7"/>
    </row>
    <row r="3" ht="29" customHeight="1" spans="1:5">
      <c r="A3" s="3"/>
      <c r="B3" s="3"/>
      <c r="C3" s="6"/>
      <c r="D3" s="8"/>
      <c r="E3" s="8" t="s">
        <v>2</v>
      </c>
    </row>
    <row r="4" s="1" customFormat="1" ht="21.85" customHeight="1" spans="1:5">
      <c r="A4" s="9" t="s">
        <v>3</v>
      </c>
      <c r="B4" s="9" t="s">
        <v>4</v>
      </c>
      <c r="C4" s="9" t="s">
        <v>5</v>
      </c>
      <c r="D4" s="9" t="s">
        <v>6</v>
      </c>
      <c r="E4" s="9" t="s">
        <v>7</v>
      </c>
    </row>
    <row r="5" ht="35" customHeight="1" spans="1:5">
      <c r="A5" s="10" t="s">
        <v>3</v>
      </c>
      <c r="B5" s="10" t="s">
        <v>4</v>
      </c>
      <c r="C5" s="10"/>
      <c r="D5" s="10"/>
      <c r="E5" s="10" t="s">
        <v>8</v>
      </c>
    </row>
    <row r="6" s="1" customFormat="1" ht="19.9" customHeight="1" spans="1:5">
      <c r="A6" s="11" t="s">
        <v>9</v>
      </c>
      <c r="B6" s="12" t="s">
        <v>10</v>
      </c>
      <c r="C6" s="13">
        <f>C7+C9</f>
        <v>1131.78</v>
      </c>
      <c r="D6" s="13">
        <f>D7+D9</f>
        <v>296.54</v>
      </c>
      <c r="E6" s="13">
        <f>E7+E9</f>
        <v>835.24</v>
      </c>
    </row>
    <row r="7" s="1" customFormat="1" ht="19.9" customHeight="1" spans="1:5">
      <c r="A7" s="11" t="s">
        <v>11</v>
      </c>
      <c r="B7" s="12" t="s">
        <v>12</v>
      </c>
      <c r="C7" s="13">
        <v>676.01</v>
      </c>
      <c r="D7" s="14">
        <v>183.66</v>
      </c>
      <c r="E7" s="15">
        <f>C7-D7</f>
        <v>492.35</v>
      </c>
    </row>
    <row r="8" s="1" customFormat="1" ht="22.6" customHeight="1" spans="1:5">
      <c r="A8" s="11" t="s">
        <v>13</v>
      </c>
      <c r="B8" s="12" t="s">
        <v>14</v>
      </c>
      <c r="C8" s="13">
        <v>83.1333</v>
      </c>
      <c r="D8" s="14">
        <v>26.8389665416</v>
      </c>
      <c r="E8" s="15">
        <f>C8-D8</f>
        <v>56.2943334584</v>
      </c>
    </row>
    <row r="9" s="1" customFormat="1" ht="19.9" customHeight="1" spans="1:5">
      <c r="A9" s="11" t="s">
        <v>15</v>
      </c>
      <c r="B9" s="12" t="s">
        <v>16</v>
      </c>
      <c r="C9" s="13">
        <v>455.77</v>
      </c>
      <c r="D9" s="14">
        <v>112.88</v>
      </c>
      <c r="E9" s="15">
        <f>C9-D9</f>
        <v>342.89</v>
      </c>
    </row>
    <row r="10" s="1" customFormat="1" ht="22.6" customHeight="1" spans="1:5">
      <c r="A10" s="11" t="s">
        <v>13</v>
      </c>
      <c r="B10" s="12" t="s">
        <v>17</v>
      </c>
      <c r="C10" s="13">
        <v>168.9146</v>
      </c>
      <c r="D10" s="14">
        <v>46.384642</v>
      </c>
      <c r="E10" s="15">
        <v>122.529958</v>
      </c>
    </row>
    <row r="11" s="1" customFormat="1" ht="19.9" customHeight="1" spans="1:5">
      <c r="A11" s="11" t="s">
        <v>18</v>
      </c>
      <c r="B11" s="12" t="s">
        <v>19</v>
      </c>
      <c r="C11" s="13">
        <v>79.77795</v>
      </c>
      <c r="D11" s="13">
        <v>28.1231815416</v>
      </c>
      <c r="E11" s="13">
        <v>51.6547684584</v>
      </c>
    </row>
    <row r="12" s="1" customFormat="1" ht="19.9" customHeight="1" spans="1:5">
      <c r="A12" s="11" t="s">
        <v>11</v>
      </c>
      <c r="B12" s="12" t="s">
        <v>20</v>
      </c>
      <c r="C12" s="13">
        <v>67.80185</v>
      </c>
      <c r="D12" s="14">
        <v>25.4195815416</v>
      </c>
      <c r="E12" s="15">
        <v>42.3822684584</v>
      </c>
    </row>
    <row r="13" s="1" customFormat="1" ht="24" customHeight="1" spans="1:5">
      <c r="A13" s="11" t="s">
        <v>15</v>
      </c>
      <c r="B13" s="12" t="s">
        <v>21</v>
      </c>
      <c r="C13" s="13">
        <v>11.9761</v>
      </c>
      <c r="D13" s="13">
        <v>2.7036</v>
      </c>
      <c r="E13" s="15">
        <v>9.2725</v>
      </c>
    </row>
    <row r="14" s="2" customFormat="1" ht="25" customHeight="1" spans="1:5">
      <c r="A14" s="11" t="s">
        <v>22</v>
      </c>
      <c r="B14" s="12" t="s">
        <v>23</v>
      </c>
      <c r="C14" s="13">
        <v>32.010600778831</v>
      </c>
      <c r="D14" s="13">
        <v>8.76559033439782</v>
      </c>
      <c r="E14" s="13">
        <v>23.2450104444332</v>
      </c>
    </row>
    <row r="15" s="2" customFormat="1" ht="19.9" customHeight="1" spans="1:5">
      <c r="A15" s="11" t="s">
        <v>11</v>
      </c>
      <c r="B15" s="12" t="s">
        <v>24</v>
      </c>
      <c r="C15" s="13">
        <v>21.75</v>
      </c>
      <c r="D15" s="16">
        <v>6.0838</v>
      </c>
      <c r="E15" s="15">
        <v>15.6718</v>
      </c>
    </row>
    <row r="16" s="2" customFormat="1" ht="19.9" customHeight="1" spans="1:5">
      <c r="A16" s="11" t="s">
        <v>15</v>
      </c>
      <c r="B16" s="12" t="s">
        <v>25</v>
      </c>
      <c r="C16" s="13">
        <v>10.26</v>
      </c>
      <c r="D16" s="16">
        <v>2.6817</v>
      </c>
      <c r="E16" s="15">
        <v>7.58</v>
      </c>
    </row>
    <row r="17" s="3" customFormat="1" ht="105" customHeight="1" spans="1:5">
      <c r="A17" s="11" t="s">
        <v>26</v>
      </c>
      <c r="B17" s="12" t="s">
        <v>27</v>
      </c>
      <c r="C17" s="17">
        <f>C18+C21</f>
        <v>95.218902</v>
      </c>
      <c r="D17" s="13">
        <f>D18+D21</f>
        <v>21.896512</v>
      </c>
      <c r="E17" s="13">
        <f>E18+E21</f>
        <v>73.32239</v>
      </c>
    </row>
    <row r="18" s="3" customFormat="1" ht="19.9" customHeight="1" spans="1:5">
      <c r="A18" s="11" t="s">
        <v>11</v>
      </c>
      <c r="B18" s="12" t="s">
        <v>28</v>
      </c>
      <c r="C18" s="13">
        <v>81.687196</v>
      </c>
      <c r="D18" s="13">
        <v>20.747136</v>
      </c>
      <c r="E18" s="13">
        <f t="shared" ref="E18:E23" si="0">C18-D18</f>
        <v>60.94006</v>
      </c>
    </row>
    <row r="19" s="3" customFormat="1" ht="19.9" customHeight="1" spans="1:5">
      <c r="A19" s="11" t="s">
        <v>13</v>
      </c>
      <c r="B19" s="12"/>
      <c r="C19" s="13">
        <f>C18-C20</f>
        <v>81.687</v>
      </c>
      <c r="D19" s="13">
        <f>D18-D20</f>
        <v>20.747</v>
      </c>
      <c r="E19" s="13">
        <f t="shared" si="0"/>
        <v>60.94</v>
      </c>
    </row>
    <row r="20" s="3" customFormat="1" ht="22.6" customHeight="1" spans="1:5">
      <c r="A20" s="11" t="s">
        <v>29</v>
      </c>
      <c r="B20" s="12" t="s">
        <v>30</v>
      </c>
      <c r="C20" s="13">
        <f>D20+E20</f>
        <v>0.000196</v>
      </c>
      <c r="D20" s="13">
        <v>0.000136</v>
      </c>
      <c r="E20" s="13">
        <v>6e-5</v>
      </c>
    </row>
    <row r="21" s="3" customFormat="1" ht="19.9" customHeight="1" spans="1:5">
      <c r="A21" s="11" t="s">
        <v>15</v>
      </c>
      <c r="B21" s="12" t="s">
        <v>31</v>
      </c>
      <c r="C21" s="13">
        <v>13.531706</v>
      </c>
      <c r="D21" s="13">
        <v>1.149376</v>
      </c>
      <c r="E21" s="13">
        <f>C21-D21</f>
        <v>12.38233</v>
      </c>
    </row>
    <row r="22" s="3" customFormat="1" ht="19.9" customHeight="1" spans="1:5">
      <c r="A22" s="11" t="s">
        <v>13</v>
      </c>
      <c r="B22" s="12"/>
      <c r="C22" s="13">
        <f>C21-C23</f>
        <v>11.176</v>
      </c>
      <c r="D22" s="13">
        <f>D21-D23</f>
        <v>0.6077</v>
      </c>
      <c r="E22" s="13">
        <f t="shared" si="0"/>
        <v>10.5683</v>
      </c>
    </row>
    <row r="23" s="3" customFormat="1" ht="22.6" customHeight="1" spans="1:5">
      <c r="A23" s="11" t="s">
        <v>32</v>
      </c>
      <c r="B23" s="12" t="s">
        <v>33</v>
      </c>
      <c r="C23" s="13">
        <f>D23+E23</f>
        <v>2.355706</v>
      </c>
      <c r="D23" s="13">
        <f>0.541812-0.000136</f>
        <v>0.541676</v>
      </c>
      <c r="E23" s="13">
        <f>1.81409-E20</f>
        <v>1.81403</v>
      </c>
    </row>
    <row r="24" s="3" customFormat="1" ht="19.9" customHeight="1" spans="1:5">
      <c r="A24" s="11" t="s">
        <v>34</v>
      </c>
      <c r="B24" s="12" t="s">
        <v>35</v>
      </c>
      <c r="C24" s="13">
        <f>SUM(C25:C26)</f>
        <v>36.092628</v>
      </c>
      <c r="D24" s="14">
        <f>SUM(D25:D26)</f>
        <v>10.429864</v>
      </c>
      <c r="E24" s="14">
        <f>SUM(E25:E26)</f>
        <v>25.662764</v>
      </c>
    </row>
    <row r="25" s="3" customFormat="1" ht="19.9" customHeight="1" spans="1:5">
      <c r="A25" s="11" t="s">
        <v>11</v>
      </c>
      <c r="B25" s="12" t="s">
        <v>36</v>
      </c>
      <c r="C25" s="13">
        <v>21.904671</v>
      </c>
      <c r="D25" s="16">
        <v>6.499864</v>
      </c>
      <c r="E25" s="14">
        <v>15.404807</v>
      </c>
    </row>
    <row r="26" s="3" customFormat="1" ht="19.9" customHeight="1" spans="1:5">
      <c r="A26" s="11" t="s">
        <v>15</v>
      </c>
      <c r="B26" s="12" t="s">
        <v>37</v>
      </c>
      <c r="C26" s="13">
        <v>14.187957</v>
      </c>
      <c r="D26" s="16">
        <v>3.93</v>
      </c>
      <c r="E26" s="14">
        <v>10.257957</v>
      </c>
    </row>
    <row r="27" ht="19" customHeight="1" spans="1:5">
      <c r="A27" s="18" t="s">
        <v>38</v>
      </c>
      <c r="B27" s="18"/>
      <c r="C27" s="19"/>
      <c r="D27" s="18"/>
      <c r="E27" s="18"/>
    </row>
    <row r="28" ht="19" customHeight="1" spans="1:5">
      <c r="A28" s="18" t="s">
        <v>39</v>
      </c>
      <c r="B28" s="18"/>
      <c r="C28" s="19"/>
      <c r="D28" s="18"/>
      <c r="E28" s="18"/>
    </row>
    <row r="29" ht="14.3" customHeight="1"/>
  </sheetData>
  <mergeCells count="8">
    <mergeCell ref="A2:E2"/>
    <mergeCell ref="A27:E27"/>
    <mergeCell ref="A28:E28"/>
    <mergeCell ref="A4:A5"/>
    <mergeCell ref="B4:B5"/>
    <mergeCell ref="C4:C5"/>
    <mergeCell ref="D4:D5"/>
    <mergeCell ref="E4:E5"/>
  </mergeCells>
  <pageMargins left="0.75" right="0.75" top="0.26875" bottom="0.26875" header="0" footer="0"/>
  <pageSetup paperSize="9" scale="54"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李安泰</cp:lastModifiedBy>
  <dcterms:created xsi:type="dcterms:W3CDTF">2020-05-25T06:19:00Z</dcterms:created>
  <dcterms:modified xsi:type="dcterms:W3CDTF">2025-03-06T02:15:58Z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2052-11.8.6.11546</vt:lpwstr>
  </property>
  <property fmtid="{D5CDD505-2E9C-101B-9397-08002B2CF9AE}" pid="3" name="ICV">
    <vt:lpwstr>62F18963486749D8AF7DFCE71390309C</vt:lpwstr>
  </property>
</Properties>
</file>